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yanTrent_t09s1cs\Box\Shared\_Bryan Trent\Borrowers_Bryans File\"/>
    </mc:Choice>
  </mc:AlternateContent>
  <xr:revisionPtr revIDLastSave="0" documentId="8_{5DD0E1D8-D79B-4879-9290-91C0273778D9}" xr6:coauthVersionLast="44" xr6:coauthVersionMax="44" xr10:uidLastSave="{00000000-0000-0000-0000-000000000000}"/>
  <bookViews>
    <workbookView xWindow="-28920" yWindow="150" windowWidth="29040" windowHeight="15840" xr2:uid="{3DAA4244-B6A3-4D3B-AAED-298464AC24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10" i="1"/>
  <c r="B11" i="1"/>
  <c r="B27" i="1" s="1"/>
  <c r="B10" i="1"/>
  <c r="B26" i="1" s="1"/>
  <c r="E12" i="1" l="1"/>
  <c r="B29" i="1"/>
  <c r="E19" i="1" s="1"/>
  <c r="E17" i="1" s="1"/>
  <c r="B23" i="1" l="1"/>
  <c r="E21" i="1" l="1"/>
  <c r="E15" i="1"/>
</calcChain>
</file>

<file path=xl/sharedStrings.xml><?xml version="1.0" encoding="utf-8"?>
<sst xmlns="http://schemas.openxmlformats.org/spreadsheetml/2006/main" count="39" uniqueCount="36">
  <si>
    <t>Purchase Price or Payoff</t>
  </si>
  <si>
    <t>Construction Holdback (Budget Less WIP)</t>
  </si>
  <si>
    <t>Interest Reserve</t>
  </si>
  <si>
    <t>Origination Fee (Points)</t>
  </si>
  <si>
    <t>Underwriting Fee</t>
  </si>
  <si>
    <t>Credit Report</t>
  </si>
  <si>
    <t>Flood Certificate</t>
  </si>
  <si>
    <t>Appraisal or Valuation</t>
  </si>
  <si>
    <t>Project Evaluation or Consulting Fee</t>
  </si>
  <si>
    <t>Property Taxes Being Paid</t>
  </si>
  <si>
    <t>Estimated Title &amp; Escrow Fees</t>
  </si>
  <si>
    <t>Broker Fee To Be Paid $</t>
  </si>
  <si>
    <t>Title Date Down &amp; Inspection Fees</t>
  </si>
  <si>
    <t>Total Uses (Estimated)</t>
  </si>
  <si>
    <t>Loan to Cost (LTC) Calculation</t>
  </si>
  <si>
    <t>Payoff</t>
  </si>
  <si>
    <t>Budget</t>
  </si>
  <si>
    <t>Costs Paid to Date</t>
  </si>
  <si>
    <t>Total Costs</t>
  </si>
  <si>
    <t>Cash to Close Estimate</t>
  </si>
  <si>
    <t>Max Allowable LTC</t>
  </si>
  <si>
    <t>Total Uses</t>
  </si>
  <si>
    <t>Project Future Value (ARV)</t>
  </si>
  <si>
    <t>Construction Budget to be financed</t>
  </si>
  <si>
    <t>Loan to Value (LTV) Calculation</t>
  </si>
  <si>
    <t>Additional Collateral Value</t>
  </si>
  <si>
    <t>Total Project Value Considered</t>
  </si>
  <si>
    <t>Actual Loan to Cost (LTC)</t>
  </si>
  <si>
    <t>Actual Loan to Value (LTV)</t>
  </si>
  <si>
    <t>Total Loan Commitment</t>
  </si>
  <si>
    <t>Total Loan &amp; Cash to Close Calculation</t>
  </si>
  <si>
    <t>(Total Loan Commitment / Total Costs)</t>
  </si>
  <si>
    <t>(Total Uses - Total Loan Committment)</t>
  </si>
  <si>
    <t>SAMPLE LTC CALCULATOR</t>
  </si>
  <si>
    <t>(Total Costs x Max LTC, or Total Value x Max LTV)</t>
  </si>
  <si>
    <t>(Total Loan Committment / Total Project Value Considered)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</si>
</sst>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1" xfId="0" applyFont="1" applyBorder="1" applyAlignment="1">
      <alignment horizontal="right"/>
    </xf>
    <xf numFmtId="44" fontId="4" fillId="3" borderId="1" xfId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44" fontId="5" fillId="0" borderId="1" xfId="1" applyFont="1" applyBorder="1"/>
    <xf numFmtId="1" fontId="6" fillId="0" borderId="1" xfId="0" applyNumberFormat="1" applyFont="1" applyBorder="1" applyAlignment="1">
      <alignment horizontal="right"/>
    </xf>
    <xf numFmtId="10" fontId="0" fillId="0" borderId="0" xfId="2" applyNumberFormat="1" applyFont="1"/>
    <xf numFmtId="0" fontId="3" fillId="0" borderId="1" xfId="0" applyFont="1" applyFill="1" applyBorder="1" applyAlignment="1">
      <alignment horizontal="right"/>
    </xf>
    <xf numFmtId="10" fontId="3" fillId="3" borderId="1" xfId="2" applyNumberFormat="1" applyFont="1" applyFill="1" applyBorder="1"/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44" fontId="4" fillId="0" borderId="1" xfId="1" applyFont="1" applyFill="1" applyBorder="1" applyAlignment="1">
      <alignment horizontal="right"/>
    </xf>
    <xf numFmtId="164" fontId="3" fillId="3" borderId="1" xfId="1" applyNumberFormat="1" applyFont="1" applyFill="1" applyBorder="1"/>
    <xf numFmtId="164" fontId="5" fillId="0" borderId="1" xfId="0" applyNumberFormat="1" applyFont="1" applyBorder="1"/>
    <xf numFmtId="0" fontId="5" fillId="0" borderId="2" xfId="0" applyFont="1" applyBorder="1" applyAlignment="1">
      <alignment horizontal="right"/>
    </xf>
    <xf numFmtId="164" fontId="5" fillId="0" borderId="2" xfId="0" applyNumberFormat="1" applyFont="1" applyBorder="1"/>
    <xf numFmtId="164" fontId="2" fillId="4" borderId="1" xfId="0" applyNumberFormat="1" applyFont="1" applyFill="1" applyBorder="1"/>
    <xf numFmtId="10" fontId="2" fillId="4" borderId="0" xfId="2" applyNumberFormat="1" applyFont="1" applyFill="1"/>
    <xf numFmtId="10" fontId="2" fillId="4" borderId="1" xfId="2" applyNumberFormat="1" applyFont="1" applyFill="1" applyBorder="1"/>
    <xf numFmtId="0" fontId="3" fillId="0" borderId="1" xfId="0" applyFont="1" applyBorder="1" applyAlignment="1">
      <alignment horizontal="right" vertical="center"/>
    </xf>
    <xf numFmtId="0" fontId="3" fillId="0" borderId="0" xfId="0" applyFont="1" applyFill="1" applyAlignment="1"/>
    <xf numFmtId="44" fontId="6" fillId="5" borderId="1" xfId="1" applyFont="1" applyFill="1" applyBorder="1" applyAlignment="1">
      <alignment horizontal="right"/>
    </xf>
    <xf numFmtId="44" fontId="8" fillId="5" borderId="1" xfId="1" applyFont="1" applyFill="1" applyBorder="1"/>
    <xf numFmtId="164" fontId="8" fillId="5" borderId="1" xfId="0" applyNumberFormat="1" applyFont="1" applyFill="1" applyBorder="1"/>
    <xf numFmtId="0" fontId="0" fillId="0" borderId="0" xfId="0" applyBorder="1" applyAlignment="1">
      <alignment horizontal="right"/>
    </xf>
    <xf numFmtId="44" fontId="0" fillId="0" borderId="0" xfId="1" applyFont="1" applyBorder="1"/>
    <xf numFmtId="0" fontId="9" fillId="6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7" fillId="0" borderId="0" xfId="0" applyFont="1" applyAlignment="1">
      <alignment horizontal="right" vertical="top"/>
    </xf>
    <xf numFmtId="10" fontId="3" fillId="0" borderId="0" xfId="2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3403-34FE-4BFF-9DE4-BF9AE3E61EDE}">
  <dimension ref="A1:E34"/>
  <sheetViews>
    <sheetView tabSelected="1" workbookViewId="0">
      <selection activeCell="J10" sqref="J10"/>
    </sheetView>
  </sheetViews>
  <sheetFormatPr defaultRowHeight="15" x14ac:dyDescent="0.25"/>
  <cols>
    <col min="1" max="1" width="33.42578125" bestFit="1" customWidth="1"/>
    <col min="2" max="2" width="12.5703125" bestFit="1" customWidth="1"/>
    <col min="3" max="3" width="1.5703125" customWidth="1"/>
    <col min="4" max="4" width="32.85546875" bestFit="1" customWidth="1"/>
    <col min="5" max="5" width="10" bestFit="1" customWidth="1"/>
  </cols>
  <sheetData>
    <row r="1" spans="1:5" x14ac:dyDescent="0.25">
      <c r="A1" s="26" t="s">
        <v>33</v>
      </c>
      <c r="B1" s="26"/>
      <c r="C1" s="26"/>
      <c r="D1" s="26"/>
      <c r="E1" s="26"/>
    </row>
    <row r="2" spans="1:5" x14ac:dyDescent="0.25">
      <c r="A2" s="26"/>
      <c r="B2" s="26"/>
      <c r="C2" s="26"/>
      <c r="D2" s="26"/>
      <c r="E2" s="26"/>
    </row>
    <row r="4" spans="1:5" x14ac:dyDescent="0.25">
      <c r="A4" s="10"/>
      <c r="B4" s="29"/>
      <c r="D4" s="10" t="s">
        <v>0</v>
      </c>
      <c r="E4" s="12">
        <v>150000</v>
      </c>
    </row>
    <row r="5" spans="1:5" x14ac:dyDescent="0.25">
      <c r="A5" s="10" t="s">
        <v>20</v>
      </c>
      <c r="B5" s="8">
        <v>0.9</v>
      </c>
      <c r="D5" s="10" t="s">
        <v>23</v>
      </c>
      <c r="E5" s="12">
        <v>400000</v>
      </c>
    </row>
    <row r="6" spans="1:5" x14ac:dyDescent="0.25">
      <c r="D6" s="10" t="s">
        <v>22</v>
      </c>
      <c r="E6" s="12">
        <v>749000</v>
      </c>
    </row>
    <row r="7" spans="1:5" x14ac:dyDescent="0.25">
      <c r="A7" s="20"/>
      <c r="B7" s="20"/>
      <c r="D7" s="10" t="s">
        <v>25</v>
      </c>
      <c r="E7" s="12">
        <v>50000</v>
      </c>
    </row>
    <row r="9" spans="1:5" x14ac:dyDescent="0.25">
      <c r="A9" s="27" t="s">
        <v>13</v>
      </c>
      <c r="B9" s="27"/>
      <c r="D9" s="27" t="s">
        <v>24</v>
      </c>
      <c r="E9" s="27"/>
    </row>
    <row r="10" spans="1:5" x14ac:dyDescent="0.25">
      <c r="A10" s="1" t="s">
        <v>0</v>
      </c>
      <c r="B10" s="11">
        <f>E4</f>
        <v>150000</v>
      </c>
      <c r="D10" s="3" t="s">
        <v>22</v>
      </c>
      <c r="E10" s="13">
        <f>E6</f>
        <v>749000</v>
      </c>
    </row>
    <row r="11" spans="1:5" x14ac:dyDescent="0.25">
      <c r="A11" s="1" t="s">
        <v>1</v>
      </c>
      <c r="B11" s="11">
        <f>E5</f>
        <v>400000</v>
      </c>
      <c r="D11" s="14" t="s">
        <v>25</v>
      </c>
      <c r="E11" s="15">
        <f>E7</f>
        <v>50000</v>
      </c>
    </row>
    <row r="12" spans="1:5" x14ac:dyDescent="0.25">
      <c r="A12" s="1" t="s">
        <v>2</v>
      </c>
      <c r="B12" s="2">
        <v>24076.145507677305</v>
      </c>
      <c r="D12" s="9" t="s">
        <v>26</v>
      </c>
      <c r="E12" s="23">
        <f>SUM(E10:E11)</f>
        <v>799000</v>
      </c>
    </row>
    <row r="13" spans="1:5" x14ac:dyDescent="0.25">
      <c r="A13" s="1" t="s">
        <v>3</v>
      </c>
      <c r="B13" s="2">
        <v>17713.689999999999</v>
      </c>
    </row>
    <row r="14" spans="1:5" x14ac:dyDescent="0.25">
      <c r="A14" s="1" t="s">
        <v>4</v>
      </c>
      <c r="B14" s="2">
        <v>1495</v>
      </c>
      <c r="D14" s="27" t="s">
        <v>30</v>
      </c>
      <c r="E14" s="27"/>
    </row>
    <row r="15" spans="1:5" x14ac:dyDescent="0.25">
      <c r="A15" s="1" t="s">
        <v>5</v>
      </c>
      <c r="B15" s="2">
        <v>46</v>
      </c>
      <c r="D15" s="19" t="s">
        <v>28</v>
      </c>
      <c r="E15" s="18">
        <f>E19/E12</f>
        <v>0.63360450563204007</v>
      </c>
    </row>
    <row r="16" spans="1:5" x14ac:dyDescent="0.25">
      <c r="A16" s="1" t="s">
        <v>6</v>
      </c>
      <c r="B16" s="2">
        <v>20</v>
      </c>
      <c r="D16" s="28" t="s">
        <v>35</v>
      </c>
      <c r="E16" s="28"/>
    </row>
    <row r="17" spans="1:5" x14ac:dyDescent="0.25">
      <c r="A17" s="1" t="s">
        <v>7</v>
      </c>
      <c r="B17" s="2">
        <v>1000</v>
      </c>
      <c r="D17" s="7" t="s">
        <v>27</v>
      </c>
      <c r="E17" s="17">
        <f>E19/B29</f>
        <v>0.9</v>
      </c>
    </row>
    <row r="18" spans="1:5" x14ac:dyDescent="0.25">
      <c r="A18" s="1" t="s">
        <v>8</v>
      </c>
      <c r="B18" s="2">
        <v>1000</v>
      </c>
      <c r="D18" s="28" t="s">
        <v>31</v>
      </c>
      <c r="E18" s="28"/>
    </row>
    <row r="19" spans="1:5" x14ac:dyDescent="0.25">
      <c r="A19" s="1" t="s">
        <v>9</v>
      </c>
      <c r="B19" s="2">
        <v>500</v>
      </c>
      <c r="D19" s="9" t="s">
        <v>29</v>
      </c>
      <c r="E19" s="16">
        <f>B29*B5</f>
        <v>506250</v>
      </c>
    </row>
    <row r="20" spans="1:5" x14ac:dyDescent="0.25">
      <c r="A20" s="1" t="s">
        <v>10</v>
      </c>
      <c r="B20" s="2">
        <v>2500</v>
      </c>
      <c r="D20" s="28" t="s">
        <v>34</v>
      </c>
      <c r="E20" s="28"/>
    </row>
    <row r="21" spans="1:5" x14ac:dyDescent="0.25">
      <c r="A21" s="1" t="s">
        <v>11</v>
      </c>
      <c r="B21" s="2">
        <v>5062.5</v>
      </c>
      <c r="D21" s="9" t="s">
        <v>19</v>
      </c>
      <c r="E21" s="16">
        <f>B23-E19</f>
        <v>99383.335507677286</v>
      </c>
    </row>
    <row r="22" spans="1:5" x14ac:dyDescent="0.25">
      <c r="A22" s="1" t="s">
        <v>12</v>
      </c>
      <c r="B22" s="2">
        <v>2220</v>
      </c>
      <c r="D22" s="28" t="s">
        <v>32</v>
      </c>
      <c r="E22" s="28"/>
    </row>
    <row r="23" spans="1:5" x14ac:dyDescent="0.25">
      <c r="A23" s="5" t="s">
        <v>21</v>
      </c>
      <c r="B23" s="21">
        <f>SUM(B10:B22)</f>
        <v>605633.33550767729</v>
      </c>
    </row>
    <row r="25" spans="1:5" x14ac:dyDescent="0.25">
      <c r="A25" s="27" t="s">
        <v>14</v>
      </c>
      <c r="B25" s="27"/>
    </row>
    <row r="26" spans="1:5" x14ac:dyDescent="0.25">
      <c r="A26" s="3" t="s">
        <v>15</v>
      </c>
      <c r="B26" s="4">
        <f>B10</f>
        <v>150000</v>
      </c>
    </row>
    <row r="27" spans="1:5" x14ac:dyDescent="0.25">
      <c r="A27" s="3" t="s">
        <v>16</v>
      </c>
      <c r="B27" s="4">
        <f>B11</f>
        <v>400000</v>
      </c>
    </row>
    <row r="28" spans="1:5" x14ac:dyDescent="0.25">
      <c r="A28" s="3" t="s">
        <v>17</v>
      </c>
      <c r="B28" s="4">
        <v>12500</v>
      </c>
    </row>
    <row r="29" spans="1:5" x14ac:dyDescent="0.25">
      <c r="A29" s="9" t="s">
        <v>18</v>
      </c>
      <c r="B29" s="22">
        <f>SUM(B26:B28)</f>
        <v>562500</v>
      </c>
    </row>
    <row r="30" spans="1:5" x14ac:dyDescent="0.25">
      <c r="A30" s="24"/>
      <c r="B30" s="25"/>
    </row>
    <row r="34" spans="5:5" x14ac:dyDescent="0.25">
      <c r="E34" s="6"/>
    </row>
  </sheetData>
  <mergeCells count="9">
    <mergeCell ref="D20:E20"/>
    <mergeCell ref="A9:B9"/>
    <mergeCell ref="A25:B25"/>
    <mergeCell ref="D22:E22"/>
    <mergeCell ref="A1:E2"/>
    <mergeCell ref="D9:E9"/>
    <mergeCell ref="D16:E16"/>
    <mergeCell ref="D14:E14"/>
    <mergeCell ref="D18:E18"/>
  </mergeCells>
  <conditionalFormatting sqref="E17">
    <cfRule type="cellIs" dxfId="0" priority="1" operator="greaterThan">
      <formula>$B$5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Trent</dc:creator>
  <cp:lastModifiedBy>Bryan Trent</cp:lastModifiedBy>
  <dcterms:created xsi:type="dcterms:W3CDTF">2020-03-26T17:12:01Z</dcterms:created>
  <dcterms:modified xsi:type="dcterms:W3CDTF">2020-03-31T20:02:33Z</dcterms:modified>
</cp:coreProperties>
</file>